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35" windowHeight="8445" activeTab="1"/>
  </bookViews>
  <sheets>
    <sheet name="kytus" sheetId="1" r:id="rId1"/>
    <sheet name="andurid" sheetId="2" r:id="rId2"/>
    <sheet name="Leht3" sheetId="3" r:id="rId3"/>
  </sheets>
  <calcPr calcId="145621"/>
</workbook>
</file>

<file path=xl/calcChain.xml><?xml version="1.0" encoding="utf-8"?>
<calcChain xmlns="http://schemas.openxmlformats.org/spreadsheetml/2006/main">
  <c r="F9" i="2" l="1"/>
  <c r="D9" i="2"/>
  <c r="E9" i="2"/>
  <c r="C9" i="2"/>
  <c r="O16" i="2"/>
  <c r="E7" i="2"/>
  <c r="E6" i="2"/>
  <c r="E5" i="2"/>
  <c r="E4" i="2"/>
  <c r="D3" i="2"/>
  <c r="E3" i="2"/>
  <c r="C3" i="2"/>
  <c r="F16" i="1" l="1"/>
  <c r="F15" i="1"/>
  <c r="C20" i="1"/>
  <c r="A20" i="1"/>
  <c r="C19" i="1"/>
  <c r="A19" i="1"/>
  <c r="C9" i="1"/>
  <c r="A9" i="1"/>
  <c r="A8" i="1"/>
  <c r="C8" i="1"/>
</calcChain>
</file>

<file path=xl/sharedStrings.xml><?xml version="1.0" encoding="utf-8"?>
<sst xmlns="http://schemas.openxmlformats.org/spreadsheetml/2006/main" count="25" uniqueCount="21">
  <si>
    <t>keskmine</t>
  </si>
  <si>
    <t>sthälve</t>
  </si>
  <si>
    <t>Kõrgus</t>
  </si>
  <si>
    <t>tagatuba</t>
  </si>
  <si>
    <t>Laius</t>
  </si>
  <si>
    <t>cm</t>
  </si>
  <si>
    <t>eestuba</t>
  </si>
  <si>
    <t>pliidimüür</t>
  </si>
  <si>
    <t>Tagatoa temperatuuriandurite paigutus</t>
  </si>
  <si>
    <t>Verandal</t>
  </si>
  <si>
    <t>lõõris</t>
  </si>
  <si>
    <t>õues</t>
  </si>
  <si>
    <t>õhukäik</t>
  </si>
  <si>
    <t>Reservis</t>
  </si>
  <si>
    <t>Pliidimüüril</t>
  </si>
  <si>
    <t>Kokku</t>
  </si>
  <si>
    <t>Andureid</t>
  </si>
  <si>
    <t>m2/andur</t>
  </si>
  <si>
    <t>ruutjuur</t>
  </si>
  <si>
    <t>m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</si>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</sst>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"/>
  </numFmts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6" fontId="0" fillId="0" borderId="0" xfId="0" applyNumberFormat="1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/>
    <xf numFmtId="1" fontId="0" fillId="0" borderId="0" xfId="0" applyNumberForma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M9" sqref="M9"/>
    </sheetView>
  </sheetViews>
  <sheetFormatPr defaultRowHeight="15" x14ac:dyDescent="0.25"/>
  <sheetData>
    <row r="1" spans="1:6" x14ac:dyDescent="0.25">
      <c r="A1">
        <v>16.7</v>
      </c>
      <c r="C1">
        <v>15.1</v>
      </c>
      <c r="F1" s="2">
        <v>7.66</v>
      </c>
    </row>
    <row r="2" spans="1:6" x14ac:dyDescent="0.25">
      <c r="A2">
        <v>16.3</v>
      </c>
      <c r="C2">
        <v>14.3</v>
      </c>
      <c r="F2" s="2">
        <v>7</v>
      </c>
    </row>
    <row r="3" spans="1:6" x14ac:dyDescent="0.25">
      <c r="A3">
        <v>16</v>
      </c>
      <c r="C3">
        <v>16.3</v>
      </c>
      <c r="F3" s="2">
        <v>8.02</v>
      </c>
    </row>
    <row r="4" spans="1:6" x14ac:dyDescent="0.25">
      <c r="A4">
        <v>15.8</v>
      </c>
      <c r="C4">
        <v>14.9</v>
      </c>
      <c r="F4" s="2">
        <v>7.54</v>
      </c>
    </row>
    <row r="5" spans="1:6" x14ac:dyDescent="0.25">
      <c r="A5">
        <v>14.5</v>
      </c>
      <c r="C5">
        <v>14.9</v>
      </c>
      <c r="F5" s="2">
        <v>7.52</v>
      </c>
    </row>
    <row r="6" spans="1:6" x14ac:dyDescent="0.25">
      <c r="A6">
        <v>16.3</v>
      </c>
      <c r="C6">
        <v>15.3</v>
      </c>
      <c r="F6" s="2">
        <v>7.75</v>
      </c>
    </row>
    <row r="7" spans="1:6" x14ac:dyDescent="0.25">
      <c r="A7">
        <v>14.7</v>
      </c>
      <c r="C7">
        <v>14.8</v>
      </c>
      <c r="F7" s="2">
        <v>7.79</v>
      </c>
    </row>
    <row r="8" spans="1:6" x14ac:dyDescent="0.25">
      <c r="A8" s="2">
        <f>AVERAGE(A1:A7)</f>
        <v>15.757142857142856</v>
      </c>
      <c r="B8" s="2"/>
      <c r="C8" s="2">
        <f>AVERAGE(C1:C7)</f>
        <v>15.085714285714285</v>
      </c>
      <c r="F8" s="2">
        <v>7.72</v>
      </c>
    </row>
    <row r="9" spans="1:6" x14ac:dyDescent="0.25">
      <c r="A9" s="2">
        <f>STDEV(A1:A7)</f>
        <v>0.84035140042155954</v>
      </c>
      <c r="B9" s="2"/>
      <c r="C9" s="2">
        <f>STDEV(C1:C7)</f>
        <v>0.61759903774906533</v>
      </c>
      <c r="F9" s="2">
        <v>7.76</v>
      </c>
    </row>
    <row r="10" spans="1:6" x14ac:dyDescent="0.25">
      <c r="F10" s="2">
        <v>7.82</v>
      </c>
    </row>
    <row r="11" spans="1:6" x14ac:dyDescent="0.25">
      <c r="F11" s="2">
        <v>7.77</v>
      </c>
    </row>
    <row r="12" spans="1:6" x14ac:dyDescent="0.25">
      <c r="A12">
        <v>16.22</v>
      </c>
      <c r="C12">
        <v>15.2</v>
      </c>
      <c r="F12" s="2">
        <v>8.09</v>
      </c>
    </row>
    <row r="13" spans="1:6" x14ac:dyDescent="0.25">
      <c r="A13">
        <v>15.83</v>
      </c>
      <c r="C13">
        <v>16.190000000000001</v>
      </c>
      <c r="F13" s="2">
        <v>7.86</v>
      </c>
    </row>
    <row r="14" spans="1:6" x14ac:dyDescent="0.25">
      <c r="A14">
        <v>16.79</v>
      </c>
      <c r="C14">
        <v>14.84</v>
      </c>
      <c r="F14" s="2">
        <v>7.99</v>
      </c>
    </row>
    <row r="15" spans="1:6" x14ac:dyDescent="0.25">
      <c r="A15">
        <v>16.149999999999999</v>
      </c>
      <c r="C15">
        <v>14.83</v>
      </c>
      <c r="E15" s="3" t="s">
        <v>0</v>
      </c>
      <c r="F15" s="4">
        <f>AVERAGE(F1:F14)</f>
        <v>7.7349999999999985</v>
      </c>
    </row>
    <row r="16" spans="1:6" x14ac:dyDescent="0.25">
      <c r="A16">
        <v>14.72</v>
      </c>
      <c r="C16">
        <v>14.51</v>
      </c>
      <c r="E16" s="3" t="s">
        <v>1</v>
      </c>
      <c r="F16" s="4">
        <f>STDEV(F1:F14)</f>
        <v>0.26754582641254043</v>
      </c>
    </row>
    <row r="17" spans="1:3" x14ac:dyDescent="0.25">
      <c r="A17">
        <v>14.51</v>
      </c>
      <c r="C17">
        <v>14.26</v>
      </c>
    </row>
    <row r="18" spans="1:3" x14ac:dyDescent="0.25">
      <c r="A18">
        <v>16.02</v>
      </c>
      <c r="C18">
        <v>15.09</v>
      </c>
    </row>
    <row r="19" spans="1:3" x14ac:dyDescent="0.25">
      <c r="A19" s="2">
        <f>AVERAGE(A12:A18)</f>
        <v>15.748571428571427</v>
      </c>
      <c r="B19" s="2"/>
      <c r="C19" s="2">
        <f>AVERAGE(C12:C18)</f>
        <v>14.988571428571431</v>
      </c>
    </row>
    <row r="20" spans="1:3" x14ac:dyDescent="0.25">
      <c r="A20" s="2">
        <f>STDEV(A12:A18)</f>
        <v>0.83069104909564195</v>
      </c>
      <c r="B20" s="2"/>
      <c r="C20" s="2">
        <f>STDEV(C12:C18)</f>
        <v>0.61987709995419227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F9" sqref="F9"/>
    </sheetView>
  </sheetViews>
  <sheetFormatPr defaultRowHeight="15" x14ac:dyDescent="0.25"/>
  <cols>
    <col min="3" max="3" width="9.5703125" bestFit="1" customWidth="1"/>
    <col min="4" max="4" width="9.28515625" bestFit="1" customWidth="1"/>
    <col min="5" max="5" width="9.5703125" bestFit="1" customWidth="1"/>
  </cols>
  <sheetData>
    <row r="1" spans="1:15" x14ac:dyDescent="0.25">
      <c r="A1" t="s">
        <v>4</v>
      </c>
      <c r="B1" t="s">
        <v>5</v>
      </c>
      <c r="C1" t="s">
        <v>3</v>
      </c>
      <c r="D1" t="s">
        <v>6</v>
      </c>
      <c r="E1" t="s">
        <v>7</v>
      </c>
      <c r="G1" t="s">
        <v>8</v>
      </c>
      <c r="L1" t="s">
        <v>13</v>
      </c>
      <c r="N1" s="6" t="s">
        <v>14</v>
      </c>
      <c r="O1" s="5"/>
    </row>
    <row r="2" spans="1:15" x14ac:dyDescent="0.25">
      <c r="A2" t="s">
        <v>2</v>
      </c>
      <c r="B2">
        <v>230</v>
      </c>
      <c r="C2">
        <v>180</v>
      </c>
      <c r="D2">
        <v>90</v>
      </c>
      <c r="E2">
        <v>140</v>
      </c>
    </row>
    <row r="3" spans="1:15" x14ac:dyDescent="0.25">
      <c r="C3">
        <f>C2*$B$2/10000</f>
        <v>4.1399999999999997</v>
      </c>
      <c r="D3">
        <f t="shared" ref="D3:E3" si="0">D2*$B$2/10000</f>
        <v>2.0699999999999998</v>
      </c>
      <c r="E3">
        <f t="shared" si="0"/>
        <v>3.22</v>
      </c>
      <c r="F3" t="s">
        <v>20</v>
      </c>
      <c r="G3">
        <v>101</v>
      </c>
      <c r="H3">
        <v>116</v>
      </c>
      <c r="I3">
        <v>114</v>
      </c>
      <c r="J3">
        <v>110</v>
      </c>
      <c r="L3">
        <v>207</v>
      </c>
      <c r="N3">
        <v>209</v>
      </c>
    </row>
    <row r="4" spans="1:15" x14ac:dyDescent="0.25">
      <c r="A4">
        <v>203</v>
      </c>
      <c r="B4" t="s">
        <v>9</v>
      </c>
      <c r="D4" t="s">
        <v>15</v>
      </c>
      <c r="E4">
        <f>SUM(C3:E3)</f>
        <v>9.43</v>
      </c>
      <c r="F4" t="s">
        <v>20</v>
      </c>
      <c r="G4">
        <v>106</v>
      </c>
      <c r="H4">
        <v>117</v>
      </c>
      <c r="I4">
        <v>118</v>
      </c>
      <c r="J4">
        <v>107</v>
      </c>
      <c r="L4">
        <v>208</v>
      </c>
      <c r="N4">
        <v>210</v>
      </c>
    </row>
    <row r="5" spans="1:15" x14ac:dyDescent="0.25">
      <c r="A5">
        <v>202</v>
      </c>
      <c r="B5" t="s">
        <v>11</v>
      </c>
      <c r="D5" t="s">
        <v>16</v>
      </c>
      <c r="E5">
        <f>40-7</f>
        <v>33</v>
      </c>
      <c r="G5">
        <v>113</v>
      </c>
      <c r="H5">
        <v>115</v>
      </c>
      <c r="I5">
        <v>108</v>
      </c>
      <c r="J5">
        <v>104</v>
      </c>
      <c r="L5">
        <v>111</v>
      </c>
      <c r="N5">
        <v>211</v>
      </c>
    </row>
    <row r="6" spans="1:15" x14ac:dyDescent="0.25">
      <c r="A6">
        <v>205</v>
      </c>
      <c r="B6" t="s">
        <v>6</v>
      </c>
      <c r="D6" t="s">
        <v>17</v>
      </c>
      <c r="E6" s="1">
        <f>E4/E5</f>
        <v>0.28575757575757577</v>
      </c>
      <c r="F6" t="s">
        <v>20</v>
      </c>
      <c r="G6">
        <v>103</v>
      </c>
      <c r="H6">
        <v>105</v>
      </c>
      <c r="I6">
        <v>109</v>
      </c>
      <c r="J6">
        <v>112</v>
      </c>
      <c r="L6">
        <v>102</v>
      </c>
      <c r="N6">
        <v>212</v>
      </c>
    </row>
    <row r="7" spans="1:15" x14ac:dyDescent="0.25">
      <c r="A7">
        <v>206</v>
      </c>
      <c r="B7" t="s">
        <v>3</v>
      </c>
      <c r="D7" t="s">
        <v>18</v>
      </c>
      <c r="E7">
        <f>SQRT(E6)</f>
        <v>0.53456297641865902</v>
      </c>
      <c r="F7" t="s">
        <v>19</v>
      </c>
      <c r="L7">
        <v>119</v>
      </c>
      <c r="N7">
        <v>213</v>
      </c>
    </row>
    <row r="8" spans="1:15" x14ac:dyDescent="0.25">
      <c r="A8">
        <v>201</v>
      </c>
      <c r="B8" t="s">
        <v>10</v>
      </c>
      <c r="L8">
        <v>120</v>
      </c>
      <c r="N8">
        <v>214</v>
      </c>
    </row>
    <row r="9" spans="1:15" x14ac:dyDescent="0.25">
      <c r="A9">
        <v>204</v>
      </c>
      <c r="B9" t="s">
        <v>12</v>
      </c>
      <c r="C9" s="7">
        <f>C3/$E$6</f>
        <v>14.487804878048779</v>
      </c>
      <c r="D9" s="7">
        <f t="shared" ref="D9:E9" si="1">D3/$E$6</f>
        <v>7.2439024390243896</v>
      </c>
      <c r="E9" s="7">
        <f t="shared" si="1"/>
        <v>11.26829268292683</v>
      </c>
      <c r="F9" s="7">
        <f>SUM(C9:E9)</f>
        <v>33</v>
      </c>
      <c r="N9">
        <v>215</v>
      </c>
    </row>
    <row r="10" spans="1:15" x14ac:dyDescent="0.25">
      <c r="N10">
        <v>216</v>
      </c>
    </row>
    <row r="11" spans="1:15" x14ac:dyDescent="0.25">
      <c r="N11">
        <v>217</v>
      </c>
    </row>
    <row r="12" spans="1:15" x14ac:dyDescent="0.25">
      <c r="N12">
        <v>218</v>
      </c>
    </row>
    <row r="13" spans="1:15" x14ac:dyDescent="0.25">
      <c r="N13">
        <v>219</v>
      </c>
    </row>
    <row r="14" spans="1:15" x14ac:dyDescent="0.25">
      <c r="N14">
        <v>220</v>
      </c>
    </row>
    <row r="16" spans="1:15" x14ac:dyDescent="0.25">
      <c r="A16">
        <v>6</v>
      </c>
      <c r="G16">
        <v>16</v>
      </c>
      <c r="L16">
        <v>6</v>
      </c>
      <c r="N16">
        <v>12</v>
      </c>
      <c r="O16">
        <f>SUM(A16:N16)</f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kytus</vt:lpstr>
      <vt:lpstr>andurid</vt:lpstr>
      <vt:lpstr>Leht3</vt:lpstr>
    </vt:vector>
  </TitlesOfParts>
  <Company>EMÜ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 Hovi</dc:creator>
  <cp:lastModifiedBy>Mart Hovi</cp:lastModifiedBy>
  <dcterms:created xsi:type="dcterms:W3CDTF">2014-03-14T11:25:34Z</dcterms:created>
  <dcterms:modified xsi:type="dcterms:W3CDTF">2014-03-15T06:24:13Z</dcterms:modified>
</cp:coreProperties>
</file>